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board\Desktop\"/>
    </mc:Choice>
  </mc:AlternateContent>
  <xr:revisionPtr revIDLastSave="0" documentId="13_ncr:1_{BA311475-A71A-40D7-A4DA-FF5444B9B27D}" xr6:coauthVersionLast="45" xr6:coauthVersionMax="45" xr10:uidLastSave="{00000000-0000-0000-0000-000000000000}"/>
  <bookViews>
    <workbookView xWindow="-24120" yWindow="-120" windowWidth="24240" windowHeight="13140" xr2:uid="{00000000-000D-0000-FFFF-FFFF00000000}"/>
  </bookViews>
  <sheets>
    <sheet name="Unemployment Benefits" sheetId="2" r:id="rId1"/>
  </sheets>
  <definedNames>
    <definedName name="_xlnm._FilterDatabase" localSheetId="0" hidden="1">'Unemployment Benefits'!$A$1:$V$1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2" l="1"/>
  <c r="E2" i="2" s="1"/>
  <c r="H2" i="2" s="1"/>
  <c r="D23" i="2"/>
  <c r="G23" i="2" s="1"/>
  <c r="D31" i="2"/>
  <c r="E31" i="2" s="1"/>
  <c r="H31" i="2" s="1"/>
  <c r="D39" i="2"/>
  <c r="E39" i="2" s="1"/>
  <c r="H39" i="2" s="1"/>
  <c r="D40" i="2"/>
  <c r="E40" i="2" s="1"/>
  <c r="H40" i="2" s="1"/>
  <c r="D43" i="2"/>
  <c r="G43" i="2" s="1"/>
  <c r="D44" i="2"/>
  <c r="E44" i="2" s="1"/>
  <c r="H44" i="2" s="1"/>
  <c r="D45" i="2"/>
  <c r="E45" i="2" s="1"/>
  <c r="H45" i="2" s="1"/>
  <c r="D13" i="2"/>
  <c r="E13" i="2" s="1"/>
  <c r="H13" i="2" s="1"/>
  <c r="D50" i="2"/>
  <c r="G50" i="2" s="1"/>
  <c r="D15" i="2"/>
  <c r="E15" i="2" s="1"/>
  <c r="H15" i="2" s="1"/>
  <c r="D20" i="2"/>
  <c r="E20" i="2" s="1"/>
  <c r="H20" i="2" s="1"/>
  <c r="D25" i="2"/>
  <c r="E25" i="2" s="1"/>
  <c r="H25" i="2" s="1"/>
  <c r="D32" i="2"/>
  <c r="G32" i="2" s="1"/>
  <c r="D48" i="2"/>
  <c r="E48" i="2" s="1"/>
  <c r="H48" i="2" s="1"/>
  <c r="D51" i="2"/>
  <c r="E51" i="2" s="1"/>
  <c r="H51" i="2" s="1"/>
  <c r="D3" i="2"/>
  <c r="E3" i="2" s="1"/>
  <c r="H3" i="2" s="1"/>
  <c r="D8" i="2"/>
  <c r="G8" i="2" s="1"/>
  <c r="D19" i="2"/>
  <c r="E19" i="2" s="1"/>
  <c r="H19" i="2" s="1"/>
  <c r="D6" i="2"/>
  <c r="E6" i="2" s="1"/>
  <c r="H6" i="2" s="1"/>
  <c r="D5" i="2"/>
  <c r="E5" i="2" s="1"/>
  <c r="H5" i="2" s="1"/>
  <c r="D14" i="2"/>
  <c r="G14" i="2" s="1"/>
  <c r="D27" i="2"/>
  <c r="E27" i="2" s="1"/>
  <c r="H27" i="2" s="1"/>
  <c r="D21" i="2"/>
  <c r="E21" i="2" s="1"/>
  <c r="H21" i="2" s="1"/>
  <c r="D47" i="2"/>
  <c r="E47" i="2" s="1"/>
  <c r="H47" i="2" s="1"/>
  <c r="D7" i="2"/>
  <c r="G7" i="2" s="1"/>
  <c r="D17" i="2"/>
  <c r="E17" i="2" s="1"/>
  <c r="H17" i="2" s="1"/>
  <c r="D38" i="2"/>
  <c r="E38" i="2" s="1"/>
  <c r="H38" i="2" s="1"/>
  <c r="D30" i="2"/>
  <c r="E30" i="2" s="1"/>
  <c r="H30" i="2" s="1"/>
  <c r="D22" i="2"/>
  <c r="G22" i="2" s="1"/>
  <c r="D29" i="2"/>
  <c r="E29" i="2" s="1"/>
  <c r="H29" i="2" s="1"/>
  <c r="D9" i="2"/>
  <c r="E9" i="2" s="1"/>
  <c r="H9" i="2" s="1"/>
  <c r="D10" i="2"/>
  <c r="E10" i="2" s="1"/>
  <c r="H10" i="2" s="1"/>
  <c r="D11" i="2"/>
  <c r="G11" i="2" s="1"/>
  <c r="D36" i="2"/>
  <c r="E36" i="2" s="1"/>
  <c r="H36" i="2" s="1"/>
  <c r="D33" i="2"/>
  <c r="E33" i="2" s="1"/>
  <c r="H33" i="2" s="1"/>
  <c r="D35" i="2"/>
  <c r="E35" i="2" s="1"/>
  <c r="H35" i="2" s="1"/>
  <c r="D37" i="2"/>
  <c r="G37" i="2" s="1"/>
  <c r="D24" i="2"/>
  <c r="E24" i="2" s="1"/>
  <c r="H24" i="2" s="1"/>
  <c r="D28" i="2"/>
  <c r="E28" i="2" s="1"/>
  <c r="H28" i="2" s="1"/>
  <c r="D4" i="2"/>
  <c r="E4" i="2" s="1"/>
  <c r="H4" i="2" s="1"/>
  <c r="D12" i="2"/>
  <c r="G12" i="2" s="1"/>
  <c r="D16" i="2"/>
  <c r="E16" i="2" s="1"/>
  <c r="H16" i="2" s="1"/>
  <c r="D18" i="2"/>
  <c r="E18" i="2" s="1"/>
  <c r="H18" i="2" s="1"/>
  <c r="D42" i="2"/>
  <c r="E42" i="2" s="1"/>
  <c r="H42" i="2" s="1"/>
  <c r="D52" i="2"/>
  <c r="G52" i="2" s="1"/>
  <c r="D41" i="2"/>
  <c r="E41" i="2" s="1"/>
  <c r="H41" i="2" s="1"/>
  <c r="D49" i="2"/>
  <c r="E49" i="2" s="1"/>
  <c r="H49" i="2" s="1"/>
  <c r="D46" i="2"/>
  <c r="E46" i="2" s="1"/>
  <c r="H46" i="2" s="1"/>
  <c r="D26" i="2"/>
  <c r="G26" i="2" s="1"/>
  <c r="D34" i="2"/>
  <c r="E34" i="2" s="1"/>
  <c r="H34" i="2" s="1"/>
  <c r="G42" i="2" l="1"/>
  <c r="G30" i="2"/>
  <c r="G25" i="2"/>
  <c r="E37" i="2"/>
  <c r="H37" i="2" s="1"/>
  <c r="E14" i="2"/>
  <c r="H14" i="2" s="1"/>
  <c r="E43" i="2"/>
  <c r="H43" i="2" s="1"/>
  <c r="G4" i="2"/>
  <c r="G47" i="2"/>
  <c r="G13" i="2"/>
  <c r="E50" i="2"/>
  <c r="H50" i="2" s="1"/>
  <c r="E26" i="2"/>
  <c r="H26" i="2" s="1"/>
  <c r="E11" i="2"/>
  <c r="H11" i="2" s="1"/>
  <c r="E8" i="2"/>
  <c r="H8" i="2" s="1"/>
  <c r="E23" i="2"/>
  <c r="H23" i="2" s="1"/>
  <c r="G35" i="2"/>
  <c r="G5" i="2"/>
  <c r="G40" i="2"/>
  <c r="E12" i="2"/>
  <c r="H12" i="2" s="1"/>
  <c r="E7" i="2"/>
  <c r="H7" i="2" s="1"/>
  <c r="E52" i="2"/>
  <c r="H52" i="2" s="1"/>
  <c r="E22" i="2"/>
  <c r="H22" i="2" s="1"/>
  <c r="E32" i="2"/>
  <c r="H32" i="2" s="1"/>
  <c r="G46" i="2"/>
  <c r="G10" i="2"/>
  <c r="G3" i="2"/>
  <c r="G2" i="2"/>
  <c r="G49" i="2"/>
  <c r="G18" i="2"/>
  <c r="G28" i="2"/>
  <c r="G33" i="2"/>
  <c r="G9" i="2"/>
  <c r="G38" i="2"/>
  <c r="G21" i="2"/>
  <c r="G6" i="2"/>
  <c r="G51" i="2"/>
  <c r="G20" i="2"/>
  <c r="G45" i="2"/>
  <c r="G39" i="2"/>
  <c r="G34" i="2"/>
  <c r="G41" i="2"/>
  <c r="G16" i="2"/>
  <c r="G24" i="2"/>
  <c r="G36" i="2"/>
  <c r="G29" i="2"/>
  <c r="G17" i="2"/>
  <c r="G27" i="2"/>
  <c r="G19" i="2"/>
  <c r="G48" i="2"/>
  <c r="G15" i="2"/>
  <c r="G44" i="2"/>
  <c r="G31" i="2"/>
</calcChain>
</file>

<file path=xl/sharedStrings.xml><?xml version="1.0" encoding="utf-8"?>
<sst xmlns="http://schemas.openxmlformats.org/spreadsheetml/2006/main" count="162" uniqueCount="90">
  <si>
    <t>State</t>
  </si>
  <si>
    <t>San Francisco-Redwood City-South San Francisco, CA</t>
  </si>
  <si>
    <t>CA</t>
  </si>
  <si>
    <t>New York-White Plains, NY</t>
  </si>
  <si>
    <t>NY</t>
  </si>
  <si>
    <t>San Jose-Sunnyvale-Santa Clara, CA</t>
  </si>
  <si>
    <t>Oakland-Hayward-Berkeley, CA</t>
  </si>
  <si>
    <t>Los Angeles-Long Beach-Glendale, CA</t>
  </si>
  <si>
    <t>Anaheim-Santa Ana-Irvine, CA</t>
  </si>
  <si>
    <t>San Diego-Carlsbad, CA</t>
  </si>
  <si>
    <t>Boston-Cambridge-Newton, MA-NH</t>
  </si>
  <si>
    <t>MA</t>
  </si>
  <si>
    <t>Miami-Miami Beach-Kendall, FL</t>
  </si>
  <si>
    <t>FL</t>
  </si>
  <si>
    <t>West Palm Beach-Boca Raton-Delray Beach, FL</t>
  </si>
  <si>
    <t>Fort Lauderdale-Pompano Beach-Deerfield Beach, FL</t>
  </si>
  <si>
    <t>Newark-Jersey City, NJ-PA</t>
  </si>
  <si>
    <t>NJ</t>
  </si>
  <si>
    <t>Riverside-San Bernardino-Ontario, CA</t>
  </si>
  <si>
    <t>Washington-Arlington-Alexandria, DC-VA-MD-WV</t>
  </si>
  <si>
    <t>DC</t>
  </si>
  <si>
    <t>Sacramento--Roseville--Arden-Arcade, CA</t>
  </si>
  <si>
    <t>Seattle-Bellevue-Everett, WA</t>
  </si>
  <si>
    <t>WA</t>
  </si>
  <si>
    <t>Providence-Warwick, RI-MA</t>
  </si>
  <si>
    <t>RI</t>
  </si>
  <si>
    <t>Chicago-Naperville-Elgin, IL-IN-WI</t>
  </si>
  <si>
    <t>IL</t>
  </si>
  <si>
    <t>Nashville-Davidson--Murfreesboro--Franklin, TN</t>
  </si>
  <si>
    <t>TN</t>
  </si>
  <si>
    <t>Tampa-St. Petersburg-Clearwater, FL</t>
  </si>
  <si>
    <t>Orlando-Kissimmee-Sanford, FL</t>
  </si>
  <si>
    <t>Denver-Aurora-Lakewood, CO</t>
  </si>
  <si>
    <t>CO</t>
  </si>
  <si>
    <t>Charlotte-Concord-Gastonia, NC-SC</t>
  </si>
  <si>
    <t>NC</t>
  </si>
  <si>
    <t>Raleigh/Durham, NC</t>
  </si>
  <si>
    <t>Atlanta-Sandy Springs-Roswell, GA</t>
  </si>
  <si>
    <t>GA</t>
  </si>
  <si>
    <t>Philadelphia-Camden-Wilmington, PA-NJ-DE-MD</t>
  </si>
  <si>
    <t>PA</t>
  </si>
  <si>
    <t>Baltimore-Columbia-Towson, MD</t>
  </si>
  <si>
    <t>MD</t>
  </si>
  <si>
    <t>Portland-Vancouver-Hillsboro, OR-WA</t>
  </si>
  <si>
    <t>OR</t>
  </si>
  <si>
    <t>Jacksonville, FL</t>
  </si>
  <si>
    <t>Phoenix-Mesa-Scottsdale, AZ</t>
  </si>
  <si>
    <t>AZ</t>
  </si>
  <si>
    <t>Virginia Beach-Norfolk-Newport News, VA-NC</t>
  </si>
  <si>
    <t>VA</t>
  </si>
  <si>
    <t>Minneapolis-St. Paul-Bloomington, MN-WI</t>
  </si>
  <si>
    <t>MN</t>
  </si>
  <si>
    <t>Milwaukee-Waukesha-West Allis, WI</t>
  </si>
  <si>
    <t>WI</t>
  </si>
  <si>
    <t>Austin-Round Rock, TX</t>
  </si>
  <si>
    <t>TX</t>
  </si>
  <si>
    <t>Pittsburgh, PA</t>
  </si>
  <si>
    <t>Dallas-Plano-Irving, TX</t>
  </si>
  <si>
    <t>Kansas City, MO-KS</t>
  </si>
  <si>
    <t>MO</t>
  </si>
  <si>
    <t>Salt Lake City/Ogden/Clearfield, UT</t>
  </si>
  <si>
    <t>UT</t>
  </si>
  <si>
    <t>Memphis, TN-MS-AR</t>
  </si>
  <si>
    <t>St. Louis, MO-IL</t>
  </si>
  <si>
    <t>Indianapolis-Carmel-Anderson, IN</t>
  </si>
  <si>
    <t>IN</t>
  </si>
  <si>
    <t>Greensboro/Winston-Salem, NC</t>
  </si>
  <si>
    <t>Detroit-Warren-Dearborn, MI</t>
  </si>
  <si>
    <t>MI</t>
  </si>
  <si>
    <t>Las Vegas-Henderson-Paradise, NV</t>
  </si>
  <si>
    <t>NV</t>
  </si>
  <si>
    <t>Houston-The Woodlands-Sugar Land, TX</t>
  </si>
  <si>
    <t>Fort Worth-Arlington, TX</t>
  </si>
  <si>
    <t>Columbus, OH</t>
  </si>
  <si>
    <t>OH</t>
  </si>
  <si>
    <t>Cincinnati, OH-KY-IN</t>
  </si>
  <si>
    <t>Cleveland-Elyria, OH</t>
  </si>
  <si>
    <t>San Antonio-New Braunfels, TX</t>
  </si>
  <si>
    <t xml:space="preserve">Monthly Income from State Benefits After Paying Rent </t>
  </si>
  <si>
    <t>U.S.</t>
  </si>
  <si>
    <t>Source: RealPage, Inc. and U.S. Department of Labor</t>
  </si>
  <si>
    <t>Monthly Income from State Benefits</t>
  </si>
  <si>
    <t>Apartment Market</t>
  </si>
  <si>
    <t>Sept 2020 Average Effective Asking Rent</t>
  </si>
  <si>
    <t>Average Weekly State Benefit (Sept.)</t>
  </si>
  <si>
    <t>Depleted</t>
  </si>
  <si>
    <t>Paying</t>
  </si>
  <si>
    <t>Federal Benefit Status</t>
  </si>
  <si>
    <t>Monthly Income from State and Federal  Benefits After Paying Rent</t>
  </si>
  <si>
    <t>Monthly Income from State + $300 Weekly Federal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</si>
</sst>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&quot;$&quot;#,##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Roboto"/>
      <family val="2"/>
    </font>
    <font>
      <b/>
      <sz val="10"/>
      <color theme="1"/>
      <name val="Roboto"/>
      <family val="2"/>
    </font>
    <font>
      <b/>
      <sz val="10"/>
      <color theme="1"/>
      <name val="Roboto"/>
    </font>
    <font>
      <b/>
      <sz val="10"/>
      <color theme="0"/>
      <name val="Roboto"/>
    </font>
    <font>
      <sz val="10"/>
      <color theme="1"/>
      <name val="Roboto"/>
    </font>
    <font>
      <sz val="10"/>
      <color rgb="FFFF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ED6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6" fontId="4" fillId="2" borderId="0" xfId="2" applyNumberFormat="1" applyFont="1" applyFill="1" applyAlignment="1">
      <alignment horizontal="center" vertical="center" wrapText="1"/>
    </xf>
    <xf numFmtId="166" fontId="4" fillId="2" borderId="0" xfId="1" applyNumberFormat="1" applyFont="1" applyFill="1" applyAlignment="1">
      <alignment horizontal="center" vertical="center" wrapText="1"/>
    </xf>
    <xf numFmtId="49" fontId="4" fillId="2" borderId="0" xfId="1" applyNumberFormat="1" applyFont="1" applyFill="1" applyAlignment="1">
      <alignment horizontal="center" vertical="center"/>
    </xf>
    <xf numFmtId="0" fontId="0" fillId="4" borderId="0" xfId="0" applyFill="1"/>
    <xf numFmtId="0" fontId="2" fillId="4" borderId="0" xfId="1" applyFont="1" applyFill="1" applyAlignment="1">
      <alignment horizontal="center" vertical="center" wrapText="1"/>
    </xf>
    <xf numFmtId="0" fontId="1" fillId="4" borderId="0" xfId="1" applyFill="1"/>
    <xf numFmtId="44" fontId="1" fillId="4" borderId="0" xfId="1" applyNumberFormat="1" applyFill="1"/>
    <xf numFmtId="164" fontId="0" fillId="4" borderId="0" xfId="3" applyNumberFormat="1" applyFont="1" applyFill="1"/>
    <xf numFmtId="44" fontId="0" fillId="4" borderId="0" xfId="2" applyFont="1" applyFill="1"/>
    <xf numFmtId="0" fontId="3" fillId="4" borderId="0" xfId="1" applyFont="1" applyFill="1"/>
    <xf numFmtId="166" fontId="3" fillId="4" borderId="0" xfId="2" applyNumberFormat="1" applyFont="1" applyFill="1" applyAlignment="1">
      <alignment horizontal="center"/>
    </xf>
    <xf numFmtId="44" fontId="3" fillId="4" borderId="0" xfId="1" applyNumberFormat="1" applyFont="1" applyFill="1"/>
    <xf numFmtId="166" fontId="1" fillId="4" borderId="0" xfId="1" applyNumberFormat="1" applyFill="1"/>
    <xf numFmtId="166" fontId="0" fillId="4" borderId="0" xfId="2" applyNumberFormat="1" applyFont="1" applyFill="1"/>
    <xf numFmtId="166" fontId="0" fillId="4" borderId="0" xfId="0" applyNumberFormat="1" applyFill="1"/>
    <xf numFmtId="0" fontId="5" fillId="4" borderId="0" xfId="1" applyFont="1" applyFill="1"/>
    <xf numFmtId="166" fontId="5" fillId="4" borderId="0" xfId="2" applyNumberFormat="1" applyFont="1" applyFill="1" applyAlignment="1">
      <alignment horizontal="center"/>
    </xf>
    <xf numFmtId="166" fontId="5" fillId="4" borderId="0" xfId="1" applyNumberFormat="1" applyFont="1" applyFill="1" applyAlignment="1">
      <alignment horizontal="center"/>
    </xf>
    <xf numFmtId="166" fontId="5" fillId="3" borderId="0" xfId="0" applyNumberFormat="1" applyFont="1" applyFill="1" applyAlignment="1">
      <alignment horizontal="center"/>
    </xf>
    <xf numFmtId="166" fontId="5" fillId="4" borderId="0" xfId="1" applyNumberFormat="1" applyFont="1" applyFill="1"/>
    <xf numFmtId="166" fontId="5" fillId="4" borderId="0" xfId="2" applyNumberFormat="1" applyFont="1" applyFill="1"/>
    <xf numFmtId="0" fontId="5" fillId="4" borderId="0" xfId="0" applyFont="1" applyFill="1"/>
    <xf numFmtId="166" fontId="6" fillId="3" borderId="0" xfId="0" applyNumberFormat="1" applyFont="1" applyFill="1" applyAlignment="1">
      <alignment horizontal="center"/>
    </xf>
    <xf numFmtId="166" fontId="6" fillId="4" borderId="0" xfId="2" applyNumberFormat="1" applyFont="1" applyFill="1" applyAlignment="1">
      <alignment horizontal="center"/>
    </xf>
    <xf numFmtId="166" fontId="5" fillId="0" borderId="0" xfId="2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65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</cellXfs>
  <cellStyles count="4">
    <cellStyle name="Currency 2" xfId="2" xr:uid="{00000000-0005-0000-0000-000000000000}"/>
    <cellStyle name="Normal" xfId="0" builtinId="0"/>
    <cellStyle name="Normal 2" xfId="1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colors>
    <mruColors>
      <color rgb="FFED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"/>
  <sheetViews>
    <sheetView tabSelected="1" workbookViewId="0">
      <selection activeCell="L24" sqref="L24"/>
    </sheetView>
  </sheetViews>
  <sheetFormatPr defaultColWidth="8.81640625" defaultRowHeight="14.5" x14ac:dyDescent="0.35"/>
  <cols>
    <col min="1" max="1" width="44.81640625" style="6" bestFit="1" customWidth="1"/>
    <col min="2" max="2" width="6.6328125" style="6" customWidth="1"/>
    <col min="3" max="3" width="10.81640625" style="13" customWidth="1"/>
    <col min="4" max="4" width="13.1796875" style="13" customWidth="1"/>
    <col min="5" max="5" width="18.6328125" style="13" customWidth="1"/>
    <col min="6" max="6" width="18.6328125" style="14" customWidth="1"/>
    <col min="7" max="7" width="14.36328125" style="14" customWidth="1"/>
    <col min="8" max="8" width="14.81640625" style="4" customWidth="1"/>
    <col min="9" max="9" width="10" style="26" customWidth="1"/>
    <col min="10" max="10" width="8.81640625" style="4"/>
    <col min="11" max="11" width="12.81640625" style="6" bestFit="1" customWidth="1"/>
    <col min="12" max="12" width="9.81640625" style="6" bestFit="1" customWidth="1"/>
    <col min="13" max="13" width="14.1796875" style="6" bestFit="1" customWidth="1"/>
    <col min="14" max="14" width="10.36328125" style="6" bestFit="1" customWidth="1"/>
    <col min="15" max="16" width="9.81640625" style="6" bestFit="1" customWidth="1"/>
    <col min="17" max="17" width="9.453125" style="9" customWidth="1"/>
    <col min="18" max="18" width="9.90625" style="9" bestFit="1" customWidth="1"/>
    <col min="19" max="19" width="9" style="6" customWidth="1"/>
    <col min="20" max="20" width="12.81640625" style="6" bestFit="1" customWidth="1"/>
    <col min="21" max="21" width="9.81640625" style="6" customWidth="1"/>
    <col min="22" max="22" width="9.81640625" style="6" bestFit="1" customWidth="1"/>
    <col min="23" max="16384" width="8.81640625" style="6"/>
  </cols>
  <sheetData>
    <row r="1" spans="1:18" ht="65" x14ac:dyDescent="0.35">
      <c r="A1" s="3" t="s">
        <v>82</v>
      </c>
      <c r="B1" s="3" t="s">
        <v>0</v>
      </c>
      <c r="C1" s="1" t="s">
        <v>84</v>
      </c>
      <c r="D1" s="1" t="s">
        <v>81</v>
      </c>
      <c r="E1" s="2" t="s">
        <v>89</v>
      </c>
      <c r="F1" s="1" t="s">
        <v>83</v>
      </c>
      <c r="G1" s="1" t="s">
        <v>78</v>
      </c>
      <c r="H1" s="2" t="s">
        <v>88</v>
      </c>
      <c r="I1" s="2" t="s">
        <v>87</v>
      </c>
      <c r="K1" s="5"/>
      <c r="L1" s="5"/>
      <c r="M1" s="5"/>
      <c r="N1" s="5"/>
      <c r="O1" s="5"/>
      <c r="P1" s="5"/>
      <c r="Q1" s="6"/>
      <c r="R1" s="6"/>
    </row>
    <row r="2" spans="1:18" x14ac:dyDescent="0.35">
      <c r="A2" s="16" t="s">
        <v>8</v>
      </c>
      <c r="B2" s="16" t="s">
        <v>2</v>
      </c>
      <c r="C2" s="17">
        <v>282.47000000000003</v>
      </c>
      <c r="D2" s="17">
        <f>C2*4</f>
        <v>1129.8800000000001</v>
      </c>
      <c r="E2" s="18">
        <f>D2+1200</f>
        <v>2329.88</v>
      </c>
      <c r="F2" s="17">
        <v>2124</v>
      </c>
      <c r="G2" s="24">
        <f>D2-F2</f>
        <v>-994.11999999999989</v>
      </c>
      <c r="H2" s="19">
        <f>E2-F2</f>
        <v>205.88000000000011</v>
      </c>
      <c r="I2" s="27" t="s">
        <v>85</v>
      </c>
      <c r="K2" s="7"/>
      <c r="L2" s="7"/>
      <c r="M2" s="7"/>
      <c r="N2" s="7"/>
      <c r="O2" s="7"/>
      <c r="P2" s="7"/>
      <c r="Q2" s="8"/>
    </row>
    <row r="3" spans="1:18" x14ac:dyDescent="0.35">
      <c r="A3" s="16" t="s">
        <v>37</v>
      </c>
      <c r="B3" s="16" t="s">
        <v>38</v>
      </c>
      <c r="C3" s="17">
        <v>255.24</v>
      </c>
      <c r="D3" s="17">
        <f>C3*4</f>
        <v>1020.96</v>
      </c>
      <c r="E3" s="18">
        <f>D3+1200</f>
        <v>2220.96</v>
      </c>
      <c r="F3" s="17">
        <v>1292</v>
      </c>
      <c r="G3" s="24">
        <f>D3-F3</f>
        <v>-271.03999999999996</v>
      </c>
      <c r="H3" s="19">
        <f>E3-F3</f>
        <v>928.96</v>
      </c>
      <c r="I3" s="27" t="s">
        <v>85</v>
      </c>
      <c r="K3" s="7"/>
      <c r="L3" s="7"/>
      <c r="M3" s="7"/>
      <c r="N3" s="7"/>
      <c r="O3" s="7"/>
      <c r="P3" s="7"/>
      <c r="Q3" s="8"/>
      <c r="R3" s="6"/>
    </row>
    <row r="4" spans="1:18" x14ac:dyDescent="0.35">
      <c r="A4" s="16" t="s">
        <v>54</v>
      </c>
      <c r="B4" s="16" t="s">
        <v>55</v>
      </c>
      <c r="C4" s="17">
        <v>372.38</v>
      </c>
      <c r="D4" s="17">
        <f>C4*4</f>
        <v>1489.52</v>
      </c>
      <c r="E4" s="18">
        <f>D4+1200</f>
        <v>2689.52</v>
      </c>
      <c r="F4" s="17">
        <v>1262</v>
      </c>
      <c r="G4" s="24">
        <f>D4-F4</f>
        <v>227.51999999999998</v>
      </c>
      <c r="H4" s="19">
        <f>E4-F4</f>
        <v>1427.52</v>
      </c>
      <c r="I4" s="27" t="s">
        <v>85</v>
      </c>
      <c r="K4" s="7"/>
      <c r="L4" s="7"/>
      <c r="M4" s="7"/>
      <c r="N4" s="7"/>
      <c r="O4" s="7"/>
      <c r="P4" s="7"/>
      <c r="Q4" s="8"/>
      <c r="R4" s="6"/>
    </row>
    <row r="5" spans="1:18" x14ac:dyDescent="0.35">
      <c r="A5" s="16" t="s">
        <v>41</v>
      </c>
      <c r="B5" s="16" t="s">
        <v>42</v>
      </c>
      <c r="C5" s="17">
        <v>304.52</v>
      </c>
      <c r="D5" s="17">
        <f>C5*4</f>
        <v>1218.08</v>
      </c>
      <c r="E5" s="18">
        <f>D5+1200</f>
        <v>2418.08</v>
      </c>
      <c r="F5" s="17">
        <v>1374</v>
      </c>
      <c r="G5" s="24">
        <f>D5-F5</f>
        <v>-155.92000000000007</v>
      </c>
      <c r="H5" s="19">
        <f>E5-F5</f>
        <v>1044.08</v>
      </c>
      <c r="I5" s="27" t="s">
        <v>85</v>
      </c>
      <c r="K5" s="7"/>
      <c r="L5" s="7"/>
      <c r="M5" s="7"/>
      <c r="N5" s="7"/>
      <c r="O5" s="7"/>
      <c r="P5" s="7"/>
      <c r="Q5" s="8"/>
      <c r="R5" s="6"/>
    </row>
    <row r="6" spans="1:18" x14ac:dyDescent="0.35">
      <c r="A6" s="16" t="s">
        <v>10</v>
      </c>
      <c r="B6" s="16" t="s">
        <v>11</v>
      </c>
      <c r="C6" s="17">
        <v>406.04</v>
      </c>
      <c r="D6" s="17">
        <f>C6*4</f>
        <v>1624.16</v>
      </c>
      <c r="E6" s="18">
        <f>D6+1200</f>
        <v>2824.16</v>
      </c>
      <c r="F6" s="17">
        <v>2285</v>
      </c>
      <c r="G6" s="24">
        <f>D6-F6</f>
        <v>-660.83999999999992</v>
      </c>
      <c r="H6" s="19">
        <f>E6-F6</f>
        <v>539.15999999999985</v>
      </c>
      <c r="I6" s="27" t="s">
        <v>85</v>
      </c>
      <c r="K6" s="7"/>
      <c r="L6" s="7"/>
      <c r="M6" s="7"/>
      <c r="N6" s="7"/>
      <c r="O6" s="7"/>
      <c r="P6" s="7"/>
      <c r="Q6" s="8"/>
      <c r="R6" s="6"/>
    </row>
    <row r="7" spans="1:18" x14ac:dyDescent="0.35">
      <c r="A7" s="16" t="s">
        <v>34</v>
      </c>
      <c r="B7" s="16" t="s">
        <v>35</v>
      </c>
      <c r="C7" s="17">
        <v>217.64</v>
      </c>
      <c r="D7" s="17">
        <f>C7*4</f>
        <v>870.56</v>
      </c>
      <c r="E7" s="18">
        <f>D7+1200</f>
        <v>2070.56</v>
      </c>
      <c r="F7" s="17">
        <v>1190</v>
      </c>
      <c r="G7" s="24">
        <f>D7-F7</f>
        <v>-319.44000000000005</v>
      </c>
      <c r="H7" s="19">
        <f>E7-F7</f>
        <v>880.56</v>
      </c>
      <c r="I7" s="27" t="s">
        <v>85</v>
      </c>
      <c r="K7" s="7"/>
      <c r="L7" s="7"/>
      <c r="M7" s="7"/>
      <c r="N7" s="7"/>
      <c r="O7" s="7"/>
      <c r="P7" s="7"/>
      <c r="Q7" s="8"/>
      <c r="R7" s="6"/>
    </row>
    <row r="8" spans="1:18" x14ac:dyDescent="0.35">
      <c r="A8" s="16" t="s">
        <v>26</v>
      </c>
      <c r="B8" s="16" t="s">
        <v>27</v>
      </c>
      <c r="C8" s="17">
        <v>315.54000000000002</v>
      </c>
      <c r="D8" s="17">
        <f>C8*4</f>
        <v>1262.1600000000001</v>
      </c>
      <c r="E8" s="18">
        <f>D8+1200</f>
        <v>2462.16</v>
      </c>
      <c r="F8" s="17">
        <v>1513</v>
      </c>
      <c r="G8" s="24">
        <f>D8-F8</f>
        <v>-250.83999999999992</v>
      </c>
      <c r="H8" s="19">
        <f>E8-F8</f>
        <v>949.15999999999985</v>
      </c>
      <c r="I8" s="27" t="s">
        <v>85</v>
      </c>
      <c r="K8" s="7"/>
      <c r="L8" s="7"/>
      <c r="M8" s="7"/>
      <c r="N8" s="7"/>
      <c r="O8" s="7"/>
      <c r="P8" s="7"/>
      <c r="Q8" s="8"/>
      <c r="R8" s="6"/>
    </row>
    <row r="9" spans="1:18" x14ac:dyDescent="0.35">
      <c r="A9" s="16" t="s">
        <v>75</v>
      </c>
      <c r="B9" s="16" t="s">
        <v>74</v>
      </c>
      <c r="C9" s="17">
        <v>324.20999999999998</v>
      </c>
      <c r="D9" s="17">
        <f>C9*4</f>
        <v>1296.8399999999999</v>
      </c>
      <c r="E9" s="18">
        <f>D9+1200</f>
        <v>2496.84</v>
      </c>
      <c r="F9" s="17">
        <v>1017</v>
      </c>
      <c r="G9" s="24">
        <f>D9-F9</f>
        <v>279.83999999999992</v>
      </c>
      <c r="H9" s="19">
        <f>E9-F9</f>
        <v>1479.8400000000001</v>
      </c>
      <c r="I9" s="28" t="s">
        <v>85</v>
      </c>
      <c r="K9" s="7"/>
      <c r="L9" s="7"/>
      <c r="M9" s="7"/>
      <c r="N9" s="7"/>
      <c r="O9" s="7"/>
      <c r="P9" s="7"/>
      <c r="Q9" s="8"/>
      <c r="R9" s="6"/>
    </row>
    <row r="10" spans="1:18" x14ac:dyDescent="0.35">
      <c r="A10" s="16" t="s">
        <v>76</v>
      </c>
      <c r="B10" s="16" t="s">
        <v>74</v>
      </c>
      <c r="C10" s="17">
        <v>324.20999999999998</v>
      </c>
      <c r="D10" s="17">
        <f>C10*4</f>
        <v>1296.8399999999999</v>
      </c>
      <c r="E10" s="18">
        <f>D10+1200</f>
        <v>2496.84</v>
      </c>
      <c r="F10" s="17">
        <v>983</v>
      </c>
      <c r="G10" s="24">
        <f>D10-F10</f>
        <v>313.83999999999992</v>
      </c>
      <c r="H10" s="19">
        <f>E10-F10</f>
        <v>1513.8400000000001</v>
      </c>
      <c r="I10" s="28" t="s">
        <v>85</v>
      </c>
      <c r="K10" s="7"/>
      <c r="L10" s="7"/>
      <c r="M10" s="7"/>
      <c r="N10" s="7"/>
      <c r="O10" s="7"/>
      <c r="P10" s="7"/>
      <c r="Q10" s="8"/>
      <c r="R10" s="6"/>
    </row>
    <row r="11" spans="1:18" x14ac:dyDescent="0.35">
      <c r="A11" s="16" t="s">
        <v>73</v>
      </c>
      <c r="B11" s="16" t="s">
        <v>74</v>
      </c>
      <c r="C11" s="17">
        <v>324.20999999999998</v>
      </c>
      <c r="D11" s="17">
        <f>C11*4</f>
        <v>1296.8399999999999</v>
      </c>
      <c r="E11" s="18">
        <f>D11+1200</f>
        <v>2496.84</v>
      </c>
      <c r="F11" s="17">
        <v>1028</v>
      </c>
      <c r="G11" s="24">
        <f>D11-F11</f>
        <v>268.83999999999992</v>
      </c>
      <c r="H11" s="19">
        <f>E11-F11</f>
        <v>1468.8400000000001</v>
      </c>
      <c r="I11" s="28" t="s">
        <v>85</v>
      </c>
      <c r="K11" s="7"/>
      <c r="L11" s="7"/>
      <c r="M11" s="7"/>
      <c r="N11" s="7"/>
      <c r="O11" s="7"/>
      <c r="P11" s="7"/>
      <c r="Q11" s="8"/>
      <c r="R11" s="6"/>
    </row>
    <row r="12" spans="1:18" x14ac:dyDescent="0.35">
      <c r="A12" s="16" t="s">
        <v>57</v>
      </c>
      <c r="B12" s="16" t="s">
        <v>55</v>
      </c>
      <c r="C12" s="17">
        <v>372.38</v>
      </c>
      <c r="D12" s="17">
        <f>C12*4</f>
        <v>1489.52</v>
      </c>
      <c r="E12" s="18">
        <f>D12+1200</f>
        <v>2689.52</v>
      </c>
      <c r="F12" s="17">
        <v>1210</v>
      </c>
      <c r="G12" s="24">
        <f>D12-F12</f>
        <v>279.52</v>
      </c>
      <c r="H12" s="19">
        <f>E12-F12</f>
        <v>1479.52</v>
      </c>
      <c r="I12" s="27" t="s">
        <v>85</v>
      </c>
      <c r="K12" s="7"/>
      <c r="L12" s="7"/>
      <c r="M12" s="7"/>
      <c r="N12" s="7"/>
      <c r="O12" s="7"/>
      <c r="P12" s="7"/>
      <c r="Q12" s="8"/>
      <c r="R12" s="6"/>
    </row>
    <row r="13" spans="1:18" x14ac:dyDescent="0.35">
      <c r="A13" s="16" t="s">
        <v>32</v>
      </c>
      <c r="B13" s="16" t="s">
        <v>33</v>
      </c>
      <c r="C13" s="17">
        <v>382.6</v>
      </c>
      <c r="D13" s="17">
        <f>C13*4</f>
        <v>1530.4</v>
      </c>
      <c r="E13" s="18">
        <f>D13+1200</f>
        <v>2730.4</v>
      </c>
      <c r="F13" s="17">
        <v>1523</v>
      </c>
      <c r="G13" s="24">
        <f>D13-F13</f>
        <v>7.4000000000000909</v>
      </c>
      <c r="H13" s="19">
        <f>E13-F13</f>
        <v>1207.4000000000001</v>
      </c>
      <c r="I13" s="27" t="s">
        <v>85</v>
      </c>
      <c r="K13" s="7"/>
      <c r="L13" s="7"/>
      <c r="M13" s="7"/>
      <c r="N13" s="7"/>
      <c r="O13" s="7"/>
      <c r="P13" s="7"/>
      <c r="Q13" s="8"/>
      <c r="R13" s="6"/>
    </row>
    <row r="14" spans="1:18" x14ac:dyDescent="0.35">
      <c r="A14" s="16" t="s">
        <v>67</v>
      </c>
      <c r="B14" s="16" t="s">
        <v>68</v>
      </c>
      <c r="C14" s="17">
        <v>385.83</v>
      </c>
      <c r="D14" s="17">
        <f>C14*4</f>
        <v>1543.32</v>
      </c>
      <c r="E14" s="18">
        <f>D14+1200</f>
        <v>2743.3199999999997</v>
      </c>
      <c r="F14" s="17">
        <v>1052</v>
      </c>
      <c r="G14" s="24">
        <f>D14-F14</f>
        <v>491.31999999999994</v>
      </c>
      <c r="H14" s="19">
        <f>E14-F14</f>
        <v>1691.3199999999997</v>
      </c>
      <c r="I14" s="27" t="s">
        <v>85</v>
      </c>
      <c r="K14" s="7"/>
      <c r="L14" s="7"/>
      <c r="M14" s="7"/>
      <c r="N14" s="7"/>
      <c r="O14" s="7"/>
      <c r="P14" s="7"/>
      <c r="Q14" s="8"/>
      <c r="R14" s="6"/>
    </row>
    <row r="15" spans="1:18" x14ac:dyDescent="0.35">
      <c r="A15" s="16" t="s">
        <v>15</v>
      </c>
      <c r="B15" s="16" t="s">
        <v>13</v>
      </c>
      <c r="C15" s="17">
        <v>229.1</v>
      </c>
      <c r="D15" s="17">
        <f>C15*4</f>
        <v>916.4</v>
      </c>
      <c r="E15" s="18">
        <f>D15+1200</f>
        <v>2116.4</v>
      </c>
      <c r="F15" s="17">
        <v>1629</v>
      </c>
      <c r="G15" s="24">
        <f>D15-F15</f>
        <v>-712.6</v>
      </c>
      <c r="H15" s="19">
        <f>E15-F15</f>
        <v>487.40000000000009</v>
      </c>
      <c r="I15" s="27" t="s">
        <v>85</v>
      </c>
      <c r="K15" s="7"/>
      <c r="L15" s="7"/>
      <c r="M15" s="7"/>
      <c r="N15" s="7"/>
      <c r="O15" s="7"/>
      <c r="P15" s="7"/>
      <c r="Q15" s="8"/>
      <c r="R15" s="6"/>
    </row>
    <row r="16" spans="1:18" x14ac:dyDescent="0.35">
      <c r="A16" s="16" t="s">
        <v>72</v>
      </c>
      <c r="B16" s="16" t="s">
        <v>55</v>
      </c>
      <c r="C16" s="17">
        <v>372.38</v>
      </c>
      <c r="D16" s="17">
        <f>C16*4</f>
        <v>1489.52</v>
      </c>
      <c r="E16" s="18">
        <f>D16+1200</f>
        <v>2689.52</v>
      </c>
      <c r="F16" s="17">
        <v>1109</v>
      </c>
      <c r="G16" s="24">
        <f>D16-F16</f>
        <v>380.52</v>
      </c>
      <c r="H16" s="19">
        <f>E16-F16</f>
        <v>1580.52</v>
      </c>
      <c r="I16" s="27" t="s">
        <v>85</v>
      </c>
      <c r="K16" s="7"/>
      <c r="L16" s="7"/>
      <c r="M16" s="7"/>
      <c r="N16" s="7"/>
      <c r="O16" s="7"/>
      <c r="P16" s="7"/>
      <c r="Q16" s="8"/>
      <c r="R16" s="6"/>
    </row>
    <row r="17" spans="1:18" x14ac:dyDescent="0.35">
      <c r="A17" s="16" t="s">
        <v>66</v>
      </c>
      <c r="B17" s="16" t="s">
        <v>35</v>
      </c>
      <c r="C17" s="17">
        <v>217.64</v>
      </c>
      <c r="D17" s="17">
        <f>C17*4</f>
        <v>870.56</v>
      </c>
      <c r="E17" s="18">
        <f>D17+1200</f>
        <v>2070.56</v>
      </c>
      <c r="F17" s="17">
        <v>921</v>
      </c>
      <c r="G17" s="24">
        <f>D17-F17</f>
        <v>-50.440000000000055</v>
      </c>
      <c r="H17" s="19">
        <f>E17-F17</f>
        <v>1149.56</v>
      </c>
      <c r="I17" s="27" t="s">
        <v>85</v>
      </c>
      <c r="K17" s="7"/>
      <c r="L17" s="7"/>
      <c r="M17" s="7"/>
      <c r="N17" s="7"/>
      <c r="O17" s="7"/>
      <c r="P17" s="7"/>
      <c r="Q17" s="8"/>
      <c r="R17" s="6"/>
    </row>
    <row r="18" spans="1:18" x14ac:dyDescent="0.35">
      <c r="A18" s="16" t="s">
        <v>71</v>
      </c>
      <c r="B18" s="16" t="s">
        <v>55</v>
      </c>
      <c r="C18" s="17">
        <v>372.38</v>
      </c>
      <c r="D18" s="17">
        <f>C18*4</f>
        <v>1489.52</v>
      </c>
      <c r="E18" s="18">
        <f>D18+1200</f>
        <v>2689.52</v>
      </c>
      <c r="F18" s="17">
        <v>1102</v>
      </c>
      <c r="G18" s="24">
        <f>D18-F18</f>
        <v>387.52</v>
      </c>
      <c r="H18" s="19">
        <f>E18-F18</f>
        <v>1587.52</v>
      </c>
      <c r="I18" s="27" t="s">
        <v>85</v>
      </c>
      <c r="K18" s="7"/>
      <c r="L18" s="7"/>
      <c r="M18" s="7"/>
      <c r="N18" s="7"/>
      <c r="O18" s="7"/>
      <c r="P18" s="7"/>
      <c r="Q18" s="8"/>
      <c r="R18" s="6"/>
    </row>
    <row r="19" spans="1:18" x14ac:dyDescent="0.35">
      <c r="A19" s="16" t="s">
        <v>64</v>
      </c>
      <c r="B19" s="16" t="s">
        <v>65</v>
      </c>
      <c r="C19" s="17">
        <v>221.93</v>
      </c>
      <c r="D19" s="17">
        <f>C19*4</f>
        <v>887.72</v>
      </c>
      <c r="E19" s="18">
        <f>D19+1200</f>
        <v>2087.7200000000003</v>
      </c>
      <c r="F19" s="17">
        <v>951</v>
      </c>
      <c r="G19" s="24">
        <f>D19-F19</f>
        <v>-63.279999999999973</v>
      </c>
      <c r="H19" s="19">
        <f>E19-F19</f>
        <v>1136.7200000000003</v>
      </c>
      <c r="I19" s="27" t="s">
        <v>85</v>
      </c>
      <c r="K19" s="7"/>
      <c r="L19" s="7"/>
      <c r="M19" s="7"/>
      <c r="N19" s="7"/>
      <c r="O19" s="7"/>
      <c r="P19" s="7"/>
      <c r="Q19" s="8"/>
      <c r="R19" s="6"/>
    </row>
    <row r="20" spans="1:18" x14ac:dyDescent="0.35">
      <c r="A20" s="16" t="s">
        <v>45</v>
      </c>
      <c r="B20" s="16" t="s">
        <v>13</v>
      </c>
      <c r="C20" s="17">
        <v>229.1</v>
      </c>
      <c r="D20" s="17">
        <f>C20*4</f>
        <v>916.4</v>
      </c>
      <c r="E20" s="18">
        <f>D20+1200</f>
        <v>2116.4</v>
      </c>
      <c r="F20" s="17">
        <v>1132</v>
      </c>
      <c r="G20" s="24">
        <f>D20-F20</f>
        <v>-215.60000000000002</v>
      </c>
      <c r="H20" s="19">
        <f>E20-F20</f>
        <v>984.40000000000009</v>
      </c>
      <c r="I20" s="27" t="s">
        <v>85</v>
      </c>
      <c r="K20" s="7"/>
      <c r="L20" s="7"/>
      <c r="M20" s="7"/>
      <c r="N20" s="7"/>
      <c r="O20" s="7"/>
      <c r="P20" s="7"/>
      <c r="Q20" s="8"/>
      <c r="R20" s="6"/>
    </row>
    <row r="21" spans="1:18" x14ac:dyDescent="0.35">
      <c r="A21" s="16" t="s">
        <v>58</v>
      </c>
      <c r="B21" s="16" t="s">
        <v>59</v>
      </c>
      <c r="C21" s="17">
        <v>240.08</v>
      </c>
      <c r="D21" s="17">
        <f>C21*4</f>
        <v>960.32</v>
      </c>
      <c r="E21" s="18">
        <f>D21+1200</f>
        <v>2160.3200000000002</v>
      </c>
      <c r="F21" s="17">
        <v>1005</v>
      </c>
      <c r="G21" s="24">
        <f>D21-F21</f>
        <v>-44.67999999999995</v>
      </c>
      <c r="H21" s="19">
        <f>E21-F21</f>
        <v>1155.3200000000002</v>
      </c>
      <c r="I21" s="27" t="s">
        <v>85</v>
      </c>
      <c r="K21" s="7"/>
      <c r="L21" s="7"/>
      <c r="M21" s="7"/>
      <c r="N21" s="7"/>
      <c r="O21" s="7"/>
      <c r="P21" s="7"/>
      <c r="Q21" s="8"/>
      <c r="R21" s="6"/>
    </row>
    <row r="22" spans="1:18" x14ac:dyDescent="0.35">
      <c r="A22" s="16" t="s">
        <v>69</v>
      </c>
      <c r="B22" s="16" t="s">
        <v>70</v>
      </c>
      <c r="C22" s="25">
        <v>41.77</v>
      </c>
      <c r="D22" s="17">
        <f>C22*4</f>
        <v>167.08</v>
      </c>
      <c r="E22" s="18">
        <f>D22+1200</f>
        <v>1367.08</v>
      </c>
      <c r="F22" s="17">
        <v>1146</v>
      </c>
      <c r="G22" s="24">
        <f>D22-F22</f>
        <v>-978.92</v>
      </c>
      <c r="H22" s="19">
        <f>E22-F22</f>
        <v>221.07999999999993</v>
      </c>
      <c r="I22" s="27" t="s">
        <v>85</v>
      </c>
      <c r="K22" s="7"/>
      <c r="L22" s="7"/>
      <c r="M22" s="7"/>
      <c r="N22" s="7"/>
      <c r="O22" s="7"/>
      <c r="P22" s="7"/>
      <c r="Q22" s="8"/>
      <c r="R22" s="6"/>
    </row>
    <row r="23" spans="1:18" x14ac:dyDescent="0.35">
      <c r="A23" s="16" t="s">
        <v>7</v>
      </c>
      <c r="B23" s="16" t="s">
        <v>2</v>
      </c>
      <c r="C23" s="17">
        <v>282.47000000000003</v>
      </c>
      <c r="D23" s="17">
        <f>C23*4</f>
        <v>1129.8800000000001</v>
      </c>
      <c r="E23" s="18">
        <f>D23+1200</f>
        <v>2329.88</v>
      </c>
      <c r="F23" s="17">
        <v>2223</v>
      </c>
      <c r="G23" s="24">
        <f>D23-F23</f>
        <v>-1093.1199999999999</v>
      </c>
      <c r="H23" s="19">
        <f>E23-F23</f>
        <v>106.88000000000011</v>
      </c>
      <c r="I23" s="27" t="s">
        <v>85</v>
      </c>
      <c r="K23" s="7"/>
      <c r="L23" s="7"/>
      <c r="M23" s="7"/>
      <c r="N23" s="7"/>
      <c r="O23" s="7"/>
      <c r="P23" s="7"/>
      <c r="Q23" s="8"/>
      <c r="R23" s="6"/>
    </row>
    <row r="24" spans="1:18" x14ac:dyDescent="0.35">
      <c r="A24" s="16" t="s">
        <v>62</v>
      </c>
      <c r="B24" s="16" t="s">
        <v>29</v>
      </c>
      <c r="C24" s="17">
        <v>211.6</v>
      </c>
      <c r="D24" s="17">
        <f>C24*4</f>
        <v>846.4</v>
      </c>
      <c r="E24" s="18">
        <f>D24+1200</f>
        <v>2046.4</v>
      </c>
      <c r="F24" s="17">
        <v>963</v>
      </c>
      <c r="G24" s="24">
        <f>D24-F24</f>
        <v>-116.60000000000002</v>
      </c>
      <c r="H24" s="19">
        <f>E24-F24</f>
        <v>1083.4000000000001</v>
      </c>
      <c r="I24" s="27" t="s">
        <v>85</v>
      </c>
      <c r="K24" s="7"/>
      <c r="L24" s="7"/>
      <c r="M24" s="7"/>
      <c r="N24" s="7"/>
      <c r="O24" s="7"/>
      <c r="P24" s="7"/>
      <c r="Q24" s="8"/>
      <c r="R24" s="6"/>
    </row>
    <row r="25" spans="1:18" x14ac:dyDescent="0.35">
      <c r="A25" s="16" t="s">
        <v>12</v>
      </c>
      <c r="B25" s="16" t="s">
        <v>13</v>
      </c>
      <c r="C25" s="17">
        <v>229.1</v>
      </c>
      <c r="D25" s="17">
        <f>C25*4</f>
        <v>916.4</v>
      </c>
      <c r="E25" s="18">
        <f>D25+1200</f>
        <v>2116.4</v>
      </c>
      <c r="F25" s="17">
        <v>1658</v>
      </c>
      <c r="G25" s="24">
        <f>D25-F25</f>
        <v>-741.6</v>
      </c>
      <c r="H25" s="19">
        <f>E25-F25</f>
        <v>458.40000000000009</v>
      </c>
      <c r="I25" s="27" t="s">
        <v>85</v>
      </c>
      <c r="K25" s="7"/>
      <c r="L25" s="7"/>
      <c r="M25" s="7"/>
      <c r="N25" s="7"/>
      <c r="O25" s="7"/>
      <c r="P25" s="7"/>
      <c r="Q25" s="8"/>
      <c r="R25" s="6"/>
    </row>
    <row r="26" spans="1:18" x14ac:dyDescent="0.35">
      <c r="A26" s="16" t="s">
        <v>52</v>
      </c>
      <c r="B26" s="16" t="s">
        <v>53</v>
      </c>
      <c r="C26" s="17">
        <v>288.06</v>
      </c>
      <c r="D26" s="17">
        <f>C26*4</f>
        <v>1152.24</v>
      </c>
      <c r="E26" s="18">
        <f>D26+1200</f>
        <v>2352.2399999999998</v>
      </c>
      <c r="F26" s="17">
        <v>1200</v>
      </c>
      <c r="G26" s="24">
        <f>D26-F26</f>
        <v>-47.759999999999991</v>
      </c>
      <c r="H26" s="19">
        <f>E26-F26</f>
        <v>1152.2399999999998</v>
      </c>
      <c r="I26" s="27" t="s">
        <v>85</v>
      </c>
      <c r="K26" s="7"/>
      <c r="L26" s="7"/>
      <c r="M26" s="7"/>
      <c r="N26" s="7"/>
      <c r="O26" s="7"/>
      <c r="P26" s="7"/>
      <c r="Q26" s="8"/>
      <c r="R26" s="6"/>
    </row>
    <row r="27" spans="1:18" x14ac:dyDescent="0.35">
      <c r="A27" s="16" t="s">
        <v>50</v>
      </c>
      <c r="B27" s="16" t="s">
        <v>51</v>
      </c>
      <c r="C27" s="17">
        <v>377.52</v>
      </c>
      <c r="D27" s="17">
        <f>C27*4</f>
        <v>1510.08</v>
      </c>
      <c r="E27" s="18">
        <f>D27+1200</f>
        <v>2710.08</v>
      </c>
      <c r="F27" s="17">
        <v>1358</v>
      </c>
      <c r="G27" s="24">
        <f>D27-F27</f>
        <v>152.07999999999993</v>
      </c>
      <c r="H27" s="19">
        <f>E27-F27</f>
        <v>1352.08</v>
      </c>
      <c r="I27" s="27" t="s">
        <v>85</v>
      </c>
      <c r="K27" s="7"/>
      <c r="L27" s="7"/>
      <c r="M27" s="7"/>
      <c r="N27" s="7"/>
      <c r="O27" s="7"/>
      <c r="P27" s="7"/>
      <c r="Q27" s="8"/>
      <c r="R27" s="6"/>
    </row>
    <row r="28" spans="1:18" x14ac:dyDescent="0.35">
      <c r="A28" s="16" t="s">
        <v>28</v>
      </c>
      <c r="B28" s="16" t="s">
        <v>29</v>
      </c>
      <c r="C28" s="17">
        <v>211.6</v>
      </c>
      <c r="D28" s="17">
        <f>C28*4</f>
        <v>846.4</v>
      </c>
      <c r="E28" s="18">
        <f>D28+1200</f>
        <v>2046.4</v>
      </c>
      <c r="F28" s="17">
        <v>1257</v>
      </c>
      <c r="G28" s="24">
        <f>D28-F28</f>
        <v>-410.6</v>
      </c>
      <c r="H28" s="19">
        <f>E28-F28</f>
        <v>789.40000000000009</v>
      </c>
      <c r="I28" s="27" t="s">
        <v>85</v>
      </c>
      <c r="K28" s="7"/>
      <c r="L28" s="7"/>
      <c r="M28" s="7"/>
      <c r="N28" s="7"/>
      <c r="O28" s="7"/>
      <c r="P28" s="7"/>
      <c r="Q28" s="8"/>
      <c r="R28" s="6"/>
    </row>
    <row r="29" spans="1:18" x14ac:dyDescent="0.35">
      <c r="A29" s="16" t="s">
        <v>3</v>
      </c>
      <c r="B29" s="16" t="s">
        <v>4</v>
      </c>
      <c r="C29" s="17">
        <v>333.37</v>
      </c>
      <c r="D29" s="17">
        <f>C29*4</f>
        <v>1333.48</v>
      </c>
      <c r="E29" s="18">
        <f>D29+1200</f>
        <v>2533.48</v>
      </c>
      <c r="F29" s="17">
        <v>3201</v>
      </c>
      <c r="G29" s="24">
        <f>D29-F29</f>
        <v>-1867.52</v>
      </c>
      <c r="H29" s="23">
        <f>E29-F29</f>
        <v>-667.52</v>
      </c>
      <c r="I29" s="28" t="s">
        <v>85</v>
      </c>
      <c r="K29" s="12"/>
      <c r="L29" s="12"/>
      <c r="M29" s="12"/>
      <c r="N29" s="7"/>
      <c r="O29" s="7"/>
      <c r="P29" s="7"/>
    </row>
    <row r="30" spans="1:18" x14ac:dyDescent="0.35">
      <c r="A30" s="16" t="s">
        <v>16</v>
      </c>
      <c r="B30" s="16" t="s">
        <v>17</v>
      </c>
      <c r="C30" s="17">
        <v>398.6</v>
      </c>
      <c r="D30" s="17">
        <f>C30*4</f>
        <v>1594.4</v>
      </c>
      <c r="E30" s="18">
        <f>D30+1200</f>
        <v>2794.4</v>
      </c>
      <c r="F30" s="17">
        <v>1972</v>
      </c>
      <c r="G30" s="24">
        <f>D30-F30</f>
        <v>-377.59999999999991</v>
      </c>
      <c r="H30" s="19">
        <f>E30-F30</f>
        <v>822.40000000000009</v>
      </c>
      <c r="I30" s="27" t="s">
        <v>86</v>
      </c>
      <c r="K30" s="7"/>
      <c r="L30" s="7"/>
      <c r="M30" s="7"/>
      <c r="N30" s="7"/>
      <c r="O30" s="7"/>
      <c r="P30" s="7"/>
      <c r="Q30" s="8"/>
    </row>
    <row r="31" spans="1:18" x14ac:dyDescent="0.35">
      <c r="A31" s="16" t="s">
        <v>6</v>
      </c>
      <c r="B31" s="16" t="s">
        <v>2</v>
      </c>
      <c r="C31" s="17">
        <v>282.47000000000003</v>
      </c>
      <c r="D31" s="17">
        <f>C31*4</f>
        <v>1129.8800000000001</v>
      </c>
      <c r="E31" s="18">
        <f>D31+1200</f>
        <v>2329.88</v>
      </c>
      <c r="F31" s="17">
        <v>2274</v>
      </c>
      <c r="G31" s="24">
        <f>D31-F31</f>
        <v>-1144.1199999999999</v>
      </c>
      <c r="H31" s="19">
        <f>E31-F31</f>
        <v>55.880000000000109</v>
      </c>
      <c r="I31" s="27" t="s">
        <v>85</v>
      </c>
      <c r="K31" s="7"/>
      <c r="L31" s="7"/>
      <c r="M31" s="7"/>
      <c r="N31" s="7"/>
      <c r="O31" s="7"/>
      <c r="P31" s="7"/>
      <c r="Q31" s="8"/>
      <c r="R31" s="6"/>
    </row>
    <row r="32" spans="1:18" x14ac:dyDescent="0.35">
      <c r="A32" s="16" t="s">
        <v>31</v>
      </c>
      <c r="B32" s="16" t="s">
        <v>13</v>
      </c>
      <c r="C32" s="17">
        <v>229.1</v>
      </c>
      <c r="D32" s="17">
        <f>C32*4</f>
        <v>916.4</v>
      </c>
      <c r="E32" s="18">
        <f>D32+1200</f>
        <v>2116.4</v>
      </c>
      <c r="F32" s="17">
        <v>1259</v>
      </c>
      <c r="G32" s="24">
        <f>D32-F32</f>
        <v>-342.6</v>
      </c>
      <c r="H32" s="19">
        <f>E32-F32</f>
        <v>857.40000000000009</v>
      </c>
      <c r="I32" s="27" t="s">
        <v>85</v>
      </c>
      <c r="K32" s="7"/>
      <c r="L32" s="7"/>
      <c r="M32" s="7"/>
      <c r="N32" s="7"/>
      <c r="O32" s="7"/>
      <c r="P32" s="7"/>
      <c r="Q32" s="8"/>
    </row>
    <row r="33" spans="1:18" x14ac:dyDescent="0.35">
      <c r="A33" s="16" t="s">
        <v>39</v>
      </c>
      <c r="B33" s="16" t="s">
        <v>40</v>
      </c>
      <c r="C33" s="17">
        <v>335.91</v>
      </c>
      <c r="D33" s="17">
        <f>C33*4</f>
        <v>1343.64</v>
      </c>
      <c r="E33" s="18">
        <f>D33+1200</f>
        <v>2543.6400000000003</v>
      </c>
      <c r="F33" s="17">
        <v>1411</v>
      </c>
      <c r="G33" s="24">
        <f>D33-F33</f>
        <v>-67.3599999999999</v>
      </c>
      <c r="H33" s="19">
        <f>E33-F33</f>
        <v>1132.6400000000003</v>
      </c>
      <c r="I33" s="27" t="s">
        <v>85</v>
      </c>
      <c r="K33" s="7"/>
      <c r="L33" s="7"/>
      <c r="M33" s="7"/>
      <c r="N33" s="7"/>
      <c r="O33" s="7"/>
      <c r="P33" s="7"/>
      <c r="Q33" s="8"/>
      <c r="R33" s="6"/>
    </row>
    <row r="34" spans="1:18" x14ac:dyDescent="0.35">
      <c r="A34" s="16" t="s">
        <v>46</v>
      </c>
      <c r="B34" s="16" t="s">
        <v>47</v>
      </c>
      <c r="C34" s="17">
        <v>239.04</v>
      </c>
      <c r="D34" s="17">
        <f>C34*4</f>
        <v>956.16</v>
      </c>
      <c r="E34" s="18">
        <f>D34+1200</f>
        <v>2156.16</v>
      </c>
      <c r="F34" s="17">
        <v>1227</v>
      </c>
      <c r="G34" s="24">
        <f>D34-F34</f>
        <v>-270.84000000000003</v>
      </c>
      <c r="H34" s="19">
        <f>E34-F34</f>
        <v>929.15999999999985</v>
      </c>
      <c r="I34" s="27" t="s">
        <v>85</v>
      </c>
      <c r="K34" s="7"/>
      <c r="L34" s="7"/>
      <c r="M34" s="7"/>
      <c r="N34" s="7"/>
      <c r="O34" s="7"/>
      <c r="P34" s="7"/>
      <c r="Q34" s="8"/>
      <c r="R34" s="6"/>
    </row>
    <row r="35" spans="1:18" x14ac:dyDescent="0.35">
      <c r="A35" s="16" t="s">
        <v>56</v>
      </c>
      <c r="B35" s="16" t="s">
        <v>40</v>
      </c>
      <c r="C35" s="17">
        <v>335.91</v>
      </c>
      <c r="D35" s="17">
        <f>C35*4</f>
        <v>1343.64</v>
      </c>
      <c r="E35" s="18">
        <f>D35+1200</f>
        <v>2543.6400000000003</v>
      </c>
      <c r="F35" s="17">
        <v>1198</v>
      </c>
      <c r="G35" s="24">
        <f>D35-F35</f>
        <v>145.6400000000001</v>
      </c>
      <c r="H35" s="19">
        <f>E35-F35</f>
        <v>1345.6400000000003</v>
      </c>
      <c r="I35" s="27" t="s">
        <v>85</v>
      </c>
      <c r="K35" s="7"/>
      <c r="L35" s="7"/>
      <c r="M35" s="7"/>
      <c r="N35" s="7"/>
      <c r="O35" s="7"/>
      <c r="P35" s="7"/>
      <c r="Q35" s="8"/>
      <c r="R35" s="6"/>
    </row>
    <row r="36" spans="1:18" x14ac:dyDescent="0.35">
      <c r="A36" s="16" t="s">
        <v>43</v>
      </c>
      <c r="B36" s="16" t="s">
        <v>44</v>
      </c>
      <c r="C36" s="17">
        <v>367.43</v>
      </c>
      <c r="D36" s="17">
        <f>C36*4</f>
        <v>1469.72</v>
      </c>
      <c r="E36" s="18">
        <f>D36+1200</f>
        <v>2669.7200000000003</v>
      </c>
      <c r="F36" s="17">
        <v>1442</v>
      </c>
      <c r="G36" s="24">
        <f>D36-F36</f>
        <v>27.720000000000027</v>
      </c>
      <c r="H36" s="19">
        <f>E36-F36</f>
        <v>1227.7200000000003</v>
      </c>
      <c r="I36" s="27" t="s">
        <v>85</v>
      </c>
      <c r="K36" s="7"/>
      <c r="L36" s="7"/>
      <c r="M36" s="7"/>
      <c r="N36" s="7"/>
      <c r="O36" s="7"/>
      <c r="P36" s="7"/>
      <c r="Q36" s="8"/>
      <c r="R36" s="6"/>
    </row>
    <row r="37" spans="1:18" x14ac:dyDescent="0.35">
      <c r="A37" s="16" t="s">
        <v>24</v>
      </c>
      <c r="B37" s="16" t="s">
        <v>25</v>
      </c>
      <c r="C37" s="17">
        <v>320.27</v>
      </c>
      <c r="D37" s="17">
        <f>C37*4</f>
        <v>1281.08</v>
      </c>
      <c r="E37" s="18">
        <f>D37+1200</f>
        <v>2481.08</v>
      </c>
      <c r="F37" s="17">
        <v>1588</v>
      </c>
      <c r="G37" s="24">
        <f>D37-F37</f>
        <v>-306.92000000000007</v>
      </c>
      <c r="H37" s="19">
        <f>E37-F37</f>
        <v>893.07999999999993</v>
      </c>
      <c r="I37" s="27" t="s">
        <v>85</v>
      </c>
      <c r="K37" s="7"/>
      <c r="L37" s="7"/>
      <c r="M37" s="7"/>
      <c r="N37" s="7"/>
      <c r="O37" s="7"/>
      <c r="P37" s="7"/>
      <c r="Q37" s="8"/>
    </row>
    <row r="38" spans="1:18" x14ac:dyDescent="0.35">
      <c r="A38" s="16" t="s">
        <v>36</v>
      </c>
      <c r="B38" s="16" t="s">
        <v>35</v>
      </c>
      <c r="C38" s="17">
        <v>217.64</v>
      </c>
      <c r="D38" s="17">
        <f>C38*4</f>
        <v>870.56</v>
      </c>
      <c r="E38" s="18">
        <f>D38+1200</f>
        <v>2070.56</v>
      </c>
      <c r="F38" s="17">
        <v>1184</v>
      </c>
      <c r="G38" s="24">
        <f>D38-F38</f>
        <v>-313.44000000000005</v>
      </c>
      <c r="H38" s="19">
        <f>E38-F38</f>
        <v>886.56</v>
      </c>
      <c r="I38" s="27" t="s">
        <v>85</v>
      </c>
      <c r="K38" s="7"/>
      <c r="L38" s="7"/>
      <c r="M38" s="7"/>
      <c r="N38" s="7"/>
      <c r="O38" s="7"/>
      <c r="P38" s="7"/>
      <c r="Q38" s="8"/>
    </row>
    <row r="39" spans="1:18" x14ac:dyDescent="0.35">
      <c r="A39" s="16" t="s">
        <v>18</v>
      </c>
      <c r="B39" s="16" t="s">
        <v>2</v>
      </c>
      <c r="C39" s="17">
        <v>282.47000000000003</v>
      </c>
      <c r="D39" s="17">
        <f>C39*4</f>
        <v>1129.8800000000001</v>
      </c>
      <c r="E39" s="18">
        <f>D39+1200</f>
        <v>2329.88</v>
      </c>
      <c r="F39" s="17">
        <v>1680</v>
      </c>
      <c r="G39" s="24">
        <f>D39-F39</f>
        <v>-550.11999999999989</v>
      </c>
      <c r="H39" s="19">
        <f>E39-F39</f>
        <v>649.88000000000011</v>
      </c>
      <c r="I39" s="27" t="s">
        <v>85</v>
      </c>
      <c r="K39" s="7"/>
      <c r="L39" s="7"/>
      <c r="M39" s="7"/>
      <c r="N39" s="7"/>
      <c r="O39" s="7"/>
      <c r="P39" s="7"/>
      <c r="Q39" s="8"/>
      <c r="R39" s="6"/>
    </row>
    <row r="40" spans="1:18" x14ac:dyDescent="0.35">
      <c r="A40" s="16" t="s">
        <v>21</v>
      </c>
      <c r="B40" s="16" t="s">
        <v>2</v>
      </c>
      <c r="C40" s="17">
        <v>282.47000000000003</v>
      </c>
      <c r="D40" s="17">
        <f>C40*4</f>
        <v>1129.8800000000001</v>
      </c>
      <c r="E40" s="18">
        <f>D40+1200</f>
        <v>2329.88</v>
      </c>
      <c r="F40" s="17">
        <v>1577</v>
      </c>
      <c r="G40" s="24">
        <f>D40-F40</f>
        <v>-447.11999999999989</v>
      </c>
      <c r="H40" s="19">
        <f>E40-F40</f>
        <v>752.88000000000011</v>
      </c>
      <c r="I40" s="27" t="s">
        <v>85</v>
      </c>
      <c r="K40" s="7"/>
      <c r="L40" s="7"/>
      <c r="M40" s="7"/>
      <c r="N40" s="7"/>
      <c r="O40" s="7"/>
      <c r="P40" s="7"/>
      <c r="Q40" s="8"/>
    </row>
    <row r="41" spans="1:18" x14ac:dyDescent="0.35">
      <c r="A41" s="16" t="s">
        <v>60</v>
      </c>
      <c r="B41" s="16" t="s">
        <v>61</v>
      </c>
      <c r="C41" s="17">
        <v>401.12</v>
      </c>
      <c r="D41" s="17">
        <f>C41*4</f>
        <v>1604.48</v>
      </c>
      <c r="E41" s="18">
        <f>D41+1200</f>
        <v>2804.48</v>
      </c>
      <c r="F41" s="17">
        <v>1203</v>
      </c>
      <c r="G41" s="24">
        <f>D41-F41</f>
        <v>401.48</v>
      </c>
      <c r="H41" s="19">
        <f>E41-F41</f>
        <v>1601.48</v>
      </c>
      <c r="I41" s="27" t="s">
        <v>85</v>
      </c>
      <c r="K41" s="7"/>
      <c r="L41" s="7"/>
      <c r="M41" s="7"/>
      <c r="N41" s="7"/>
      <c r="O41" s="7"/>
      <c r="P41" s="7"/>
      <c r="Q41" s="8"/>
      <c r="R41" s="6"/>
    </row>
    <row r="42" spans="1:18" x14ac:dyDescent="0.35">
      <c r="A42" s="16" t="s">
        <v>77</v>
      </c>
      <c r="B42" s="16" t="s">
        <v>55</v>
      </c>
      <c r="C42" s="17">
        <v>372.38</v>
      </c>
      <c r="D42" s="17">
        <f>C42*4</f>
        <v>1489.52</v>
      </c>
      <c r="E42" s="18">
        <f>D42+1200</f>
        <v>2689.52</v>
      </c>
      <c r="F42" s="17">
        <v>1010</v>
      </c>
      <c r="G42" s="24">
        <f>D42-F42</f>
        <v>479.52</v>
      </c>
      <c r="H42" s="19">
        <f>E42-F42</f>
        <v>1679.52</v>
      </c>
      <c r="I42" s="27" t="s">
        <v>85</v>
      </c>
      <c r="K42" s="7"/>
      <c r="L42" s="7"/>
      <c r="M42" s="7"/>
      <c r="N42" s="7"/>
      <c r="O42" s="7"/>
      <c r="P42" s="7"/>
      <c r="Q42" s="8"/>
      <c r="R42" s="6"/>
    </row>
    <row r="43" spans="1:18" x14ac:dyDescent="0.35">
      <c r="A43" s="16" t="s">
        <v>9</v>
      </c>
      <c r="B43" s="16" t="s">
        <v>2</v>
      </c>
      <c r="C43" s="17">
        <v>282.47000000000003</v>
      </c>
      <c r="D43" s="17">
        <f>C43*4</f>
        <v>1129.8800000000001</v>
      </c>
      <c r="E43" s="18">
        <f>D43+1200</f>
        <v>2329.88</v>
      </c>
      <c r="F43" s="17">
        <v>2039</v>
      </c>
      <c r="G43" s="24">
        <f>D43-F43</f>
        <v>-909.11999999999989</v>
      </c>
      <c r="H43" s="19">
        <f>E43-F43</f>
        <v>290.88000000000011</v>
      </c>
      <c r="I43" s="27" t="s">
        <v>85</v>
      </c>
      <c r="K43" s="7"/>
      <c r="L43" s="7"/>
      <c r="M43" s="7"/>
      <c r="N43" s="7"/>
      <c r="O43" s="7"/>
      <c r="P43" s="7"/>
      <c r="Q43" s="8"/>
    </row>
    <row r="44" spans="1:18" x14ac:dyDescent="0.35">
      <c r="A44" s="16" t="s">
        <v>1</v>
      </c>
      <c r="B44" s="16" t="s">
        <v>2</v>
      </c>
      <c r="C44" s="17">
        <v>282.47000000000003</v>
      </c>
      <c r="D44" s="17">
        <f>C44*4</f>
        <v>1129.8800000000001</v>
      </c>
      <c r="E44" s="18">
        <f>D44+1200</f>
        <v>2329.88</v>
      </c>
      <c r="F44" s="17">
        <v>2927</v>
      </c>
      <c r="G44" s="24">
        <f>D44-F44</f>
        <v>-1797.12</v>
      </c>
      <c r="H44" s="23">
        <f>E44-F44</f>
        <v>-597.11999999999989</v>
      </c>
      <c r="I44" s="27" t="s">
        <v>85</v>
      </c>
      <c r="K44" s="7"/>
      <c r="L44" s="7"/>
      <c r="M44" s="7"/>
      <c r="N44" s="7"/>
      <c r="O44" s="7"/>
      <c r="P44" s="7"/>
      <c r="Q44" s="8"/>
    </row>
    <row r="45" spans="1:18" x14ac:dyDescent="0.35">
      <c r="A45" s="16" t="s">
        <v>5</v>
      </c>
      <c r="B45" s="16" t="s">
        <v>2</v>
      </c>
      <c r="C45" s="17">
        <v>282.47000000000003</v>
      </c>
      <c r="D45" s="17">
        <f>C45*4</f>
        <v>1129.8800000000001</v>
      </c>
      <c r="E45" s="18">
        <f>D45+1200</f>
        <v>2329.88</v>
      </c>
      <c r="F45" s="17">
        <v>2567</v>
      </c>
      <c r="G45" s="24">
        <f>D45-F45</f>
        <v>-1437.12</v>
      </c>
      <c r="H45" s="23">
        <f>E45-F45</f>
        <v>-237.11999999999989</v>
      </c>
      <c r="I45" s="27" t="s">
        <v>85</v>
      </c>
      <c r="K45" s="7"/>
      <c r="L45" s="7"/>
      <c r="M45" s="7"/>
      <c r="N45" s="7"/>
      <c r="O45" s="7"/>
      <c r="P45" s="7"/>
      <c r="Q45" s="8"/>
      <c r="R45" s="6"/>
    </row>
    <row r="46" spans="1:18" x14ac:dyDescent="0.35">
      <c r="A46" s="16" t="s">
        <v>22</v>
      </c>
      <c r="B46" s="16" t="s">
        <v>23</v>
      </c>
      <c r="C46" s="17">
        <v>415.56</v>
      </c>
      <c r="D46" s="17">
        <f>C46*4</f>
        <v>1662.24</v>
      </c>
      <c r="E46" s="18">
        <f>D46+1200</f>
        <v>2862.24</v>
      </c>
      <c r="F46" s="17">
        <v>1854</v>
      </c>
      <c r="G46" s="24">
        <f>D46-F46</f>
        <v>-191.76</v>
      </c>
      <c r="H46" s="19">
        <f>E46-F46</f>
        <v>1008.2399999999998</v>
      </c>
      <c r="I46" s="27" t="s">
        <v>85</v>
      </c>
      <c r="K46" s="7"/>
      <c r="L46" s="7"/>
      <c r="M46" s="7"/>
      <c r="N46" s="7"/>
      <c r="O46" s="7"/>
      <c r="P46" s="7"/>
      <c r="Q46" s="8"/>
      <c r="R46" s="6"/>
    </row>
    <row r="47" spans="1:18" x14ac:dyDescent="0.35">
      <c r="A47" s="16" t="s">
        <v>63</v>
      </c>
      <c r="B47" s="16" t="s">
        <v>59</v>
      </c>
      <c r="C47" s="17">
        <v>240.08</v>
      </c>
      <c r="D47" s="17">
        <f>C47*4</f>
        <v>960.32</v>
      </c>
      <c r="E47" s="18">
        <f>D47+1200</f>
        <v>2160.3200000000002</v>
      </c>
      <c r="F47" s="17">
        <v>993</v>
      </c>
      <c r="G47" s="24">
        <f>D47-F47</f>
        <v>-32.67999999999995</v>
      </c>
      <c r="H47" s="19">
        <f>E47-F47</f>
        <v>1167.3200000000002</v>
      </c>
      <c r="I47" s="27" t="s">
        <v>85</v>
      </c>
      <c r="K47" s="7"/>
      <c r="L47" s="7"/>
      <c r="M47" s="7"/>
      <c r="N47" s="7"/>
      <c r="O47" s="7"/>
      <c r="P47" s="7"/>
      <c r="Q47" s="8"/>
    </row>
    <row r="48" spans="1:18" x14ac:dyDescent="0.35">
      <c r="A48" s="16" t="s">
        <v>30</v>
      </c>
      <c r="B48" s="16" t="s">
        <v>13</v>
      </c>
      <c r="C48" s="17">
        <v>229.1</v>
      </c>
      <c r="D48" s="17">
        <f>C48*4</f>
        <v>916.4</v>
      </c>
      <c r="E48" s="18">
        <f>D48+1200</f>
        <v>2116.4</v>
      </c>
      <c r="F48" s="17">
        <v>1272</v>
      </c>
      <c r="G48" s="24">
        <f>D48-F48</f>
        <v>-355.6</v>
      </c>
      <c r="H48" s="19">
        <f>E48-F48</f>
        <v>844.40000000000009</v>
      </c>
      <c r="I48" s="27" t="s">
        <v>85</v>
      </c>
      <c r="K48" s="7"/>
      <c r="L48" s="7"/>
      <c r="M48" s="7"/>
      <c r="N48" s="7"/>
      <c r="O48" s="7"/>
      <c r="P48" s="7"/>
      <c r="Q48" s="8"/>
      <c r="R48" s="6"/>
    </row>
    <row r="49" spans="1:18" x14ac:dyDescent="0.35">
      <c r="A49" s="16" t="s">
        <v>48</v>
      </c>
      <c r="B49" s="16" t="s">
        <v>49</v>
      </c>
      <c r="C49" s="17">
        <v>278.27999999999997</v>
      </c>
      <c r="D49" s="17">
        <f>C49*4</f>
        <v>1113.1199999999999</v>
      </c>
      <c r="E49" s="18">
        <f>D49+1200</f>
        <v>2313.12</v>
      </c>
      <c r="F49" s="17">
        <v>1154</v>
      </c>
      <c r="G49" s="24">
        <f>D49-F49</f>
        <v>-40.880000000000109</v>
      </c>
      <c r="H49" s="19">
        <f>E49-F49</f>
        <v>1159.1199999999999</v>
      </c>
      <c r="I49" s="27" t="s">
        <v>85</v>
      </c>
      <c r="K49" s="7"/>
      <c r="L49" s="7"/>
      <c r="M49" s="7"/>
      <c r="N49" s="7"/>
      <c r="O49" s="7"/>
      <c r="P49" s="7"/>
      <c r="Q49" s="8"/>
      <c r="R49" s="6"/>
    </row>
    <row r="50" spans="1:18" x14ac:dyDescent="0.35">
      <c r="A50" s="16" t="s">
        <v>19</v>
      </c>
      <c r="B50" s="16" t="s">
        <v>20</v>
      </c>
      <c r="C50" s="17">
        <v>342.28</v>
      </c>
      <c r="D50" s="17">
        <f>C50*4</f>
        <v>1369.12</v>
      </c>
      <c r="E50" s="18">
        <f>D50+1200</f>
        <v>2569.12</v>
      </c>
      <c r="F50" s="17">
        <v>1762</v>
      </c>
      <c r="G50" s="24">
        <f>D50-F50</f>
        <v>-392.88000000000011</v>
      </c>
      <c r="H50" s="19">
        <f>E50-F50</f>
        <v>807.11999999999989</v>
      </c>
      <c r="I50" s="27" t="s">
        <v>85</v>
      </c>
      <c r="K50" s="7"/>
      <c r="L50" s="7"/>
      <c r="M50" s="7"/>
      <c r="N50" s="7"/>
      <c r="O50" s="7"/>
      <c r="P50" s="7"/>
      <c r="Q50" s="8"/>
      <c r="R50" s="6"/>
    </row>
    <row r="51" spans="1:18" x14ac:dyDescent="0.35">
      <c r="A51" s="16" t="s">
        <v>14</v>
      </c>
      <c r="B51" s="16" t="s">
        <v>13</v>
      </c>
      <c r="C51" s="17">
        <v>229.1</v>
      </c>
      <c r="D51" s="17">
        <f>C51*4</f>
        <v>916.4</v>
      </c>
      <c r="E51" s="18">
        <f>D51+1200</f>
        <v>2116.4</v>
      </c>
      <c r="F51" s="17">
        <v>1664</v>
      </c>
      <c r="G51" s="24">
        <f>D51-F51</f>
        <v>-747.6</v>
      </c>
      <c r="H51" s="19">
        <f>E51-F51</f>
        <v>452.40000000000009</v>
      </c>
      <c r="I51" s="27" t="s">
        <v>85</v>
      </c>
      <c r="K51" s="7"/>
      <c r="L51" s="7"/>
      <c r="M51" s="7"/>
      <c r="N51" s="7"/>
      <c r="O51" s="7"/>
      <c r="P51" s="7"/>
      <c r="Q51" s="8"/>
      <c r="R51" s="6"/>
    </row>
    <row r="52" spans="1:18" x14ac:dyDescent="0.35">
      <c r="A52" s="10" t="s">
        <v>79</v>
      </c>
      <c r="B52" s="10" t="s">
        <v>79</v>
      </c>
      <c r="C52" s="11">
        <v>305.74</v>
      </c>
      <c r="D52" s="17">
        <f>C52*4</f>
        <v>1222.96</v>
      </c>
      <c r="E52" s="18">
        <f>D52+1200</f>
        <v>2422.96</v>
      </c>
      <c r="F52" s="11">
        <v>1416</v>
      </c>
      <c r="G52" s="24">
        <f>D52-F52</f>
        <v>-193.03999999999996</v>
      </c>
      <c r="H52" s="19">
        <f>E52-F52</f>
        <v>1006.96</v>
      </c>
      <c r="I52" s="27"/>
      <c r="K52" s="7"/>
      <c r="L52" s="7"/>
      <c r="M52" s="7"/>
      <c r="N52" s="7"/>
      <c r="O52" s="7"/>
      <c r="P52" s="7"/>
      <c r="Q52" s="8"/>
      <c r="R52" s="6"/>
    </row>
    <row r="53" spans="1:18" x14ac:dyDescent="0.35">
      <c r="A53" s="16"/>
      <c r="B53" s="16"/>
      <c r="C53" s="20"/>
      <c r="D53" s="20"/>
      <c r="E53" s="20"/>
      <c r="F53" s="21"/>
      <c r="G53" s="21"/>
      <c r="H53" s="22"/>
    </row>
    <row r="54" spans="1:18" x14ac:dyDescent="0.35">
      <c r="A54" s="10" t="s">
        <v>80</v>
      </c>
      <c r="B54" s="16"/>
      <c r="C54" s="20"/>
      <c r="D54" s="20"/>
      <c r="E54" s="20"/>
      <c r="F54" s="21"/>
      <c r="G54" s="21"/>
      <c r="H54" s="22"/>
    </row>
    <row r="55" spans="1:18" x14ac:dyDescent="0.35">
      <c r="H55" s="14"/>
    </row>
    <row r="56" spans="1:18" x14ac:dyDescent="0.35">
      <c r="H56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Unemployment Benefits</vt:lpstr>
    </vt:vector>
  </TitlesOfParts>
  <Company>RealPage,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Board</dc:creator>
  <cp:lastModifiedBy>Jay Board</cp:lastModifiedBy>
  <dcterms:created xsi:type="dcterms:W3CDTF">2020-09-02T19:03:39Z</dcterms:created>
  <dcterms:modified xsi:type="dcterms:W3CDTF">2020-11-09T18:07:07Z</dcterms:modified>
</cp:coreProperties>
</file>